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ger/Downloads/"/>
    </mc:Choice>
  </mc:AlternateContent>
  <xr:revisionPtr revIDLastSave="0" documentId="8_{76206930-A6AF-B64A-9685-CDD1683CE327}" xr6:coauthVersionLast="47" xr6:coauthVersionMax="47" xr10:uidLastSave="{00000000-0000-0000-0000-000000000000}"/>
  <bookViews>
    <workbookView xWindow="0" yWindow="500" windowWidth="28800" windowHeight="16100" xr2:uid="{7C23D542-1F70-8446-B41E-2AEC4313408C}"/>
  </bookViews>
  <sheets>
    <sheet name="Ark1" sheetId="1" r:id="rId1"/>
  </sheets>
  <definedNames>
    <definedName name="_xlnm.Print_Area" localSheetId="0">'Ark1'!$A$1:$X$34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18" i="1"/>
  <c r="K24" i="1"/>
  <c r="K23" i="1"/>
  <c r="K22" i="1"/>
  <c r="K21" i="1"/>
  <c r="K20" i="1"/>
  <c r="K19" i="1"/>
</calcChain>
</file>

<file path=xl/sharedStrings.xml><?xml version="1.0" encoding="utf-8"?>
<sst xmlns="http://schemas.openxmlformats.org/spreadsheetml/2006/main" count="374" uniqueCount="295">
  <si>
    <t xml:space="preserve">0.0 </t>
  </si>
  <si>
    <t xml:space="preserve">11 15 </t>
  </si>
  <si>
    <t>Ethanol     (vol%)</t>
  </si>
  <si>
    <t>Reducing Sugar g/L</t>
  </si>
  <si>
    <t>Malic Acid g/L</t>
  </si>
  <si>
    <t>Glycerol   g/L</t>
  </si>
  <si>
    <t>Tartaric Acid g/l</t>
  </si>
  <si>
    <t>Citric Acid g/L</t>
  </si>
  <si>
    <t>Free SO2 (FSO2) mg/L</t>
  </si>
  <si>
    <t>Wine type</t>
  </si>
  <si>
    <t>Wine Style</t>
  </si>
  <si>
    <t>Lactic Acid  g/L</t>
  </si>
  <si>
    <t>Folin Index</t>
  </si>
  <si>
    <t>Grape types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</si>
  <si>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</si>
  <si>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</si>
  <si>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</si>
  <si>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</si>
  <si>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</si>
  <si>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</si>
  <si>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</si>
  <si>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</si>
  <si>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</si>
  <si>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</si>
  <si>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</si>
  <si>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Method Traditionelle Malolactic fermented</t>
  </si>
  <si>
    <t>Structured Medium-bodied</t>
  </si>
  <si>
    <t>Full-bodied      Bold</t>
  </si>
  <si>
    <t>Lighter  and refreshing</t>
  </si>
  <si>
    <t>Brite and Fresh</t>
  </si>
  <si>
    <t>Big Bold Fruity Tannic</t>
  </si>
  <si>
    <t>Number tested</t>
  </si>
  <si>
    <t>Malolactic fermented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</si>
  <si>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</si>
  <si>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</si>
  <si>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</si>
  <si>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</si>
  <si>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</si>
  <si>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</si>
  <si>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</si>
  <si>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</si>
  <si>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</si>
  <si>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</si>
  <si>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</si>
  <si>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</si>
  <si>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</si>
  <si>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</si>
  <si>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</si>
  <si>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</si>
  <si>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</si>
  <si>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</si>
  <si>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Kolonne19</t>
  </si>
  <si>
    <t>Riesling Sauvignon blanc</t>
  </si>
  <si>
    <t>Chardonnay Chenin blanc</t>
  </si>
  <si>
    <t>Pinot Noir  Gamay Sangiovese</t>
  </si>
  <si>
    <t>?</t>
  </si>
  <si>
    <t>3,1-3,3</t>
  </si>
  <si>
    <t>3,2-3,5</t>
  </si>
  <si>
    <t>3,3-3,5</t>
  </si>
  <si>
    <t>3,4-3,5</t>
  </si>
  <si>
    <t>3,5-3,8</t>
  </si>
  <si>
    <t>8-9</t>
  </si>
  <si>
    <t>6-8</t>
  </si>
  <si>
    <t>7-9</t>
  </si>
  <si>
    <t>0-2</t>
  </si>
  <si>
    <t>0-4</t>
  </si>
  <si>
    <t>&lt;2</t>
  </si>
  <si>
    <t>5-7</t>
  </si>
  <si>
    <t>Kolonne52</t>
  </si>
  <si>
    <t>2-4</t>
  </si>
  <si>
    <t>0-5</t>
  </si>
  <si>
    <t>12,3</t>
  </si>
  <si>
    <t>11,9</t>
  </si>
  <si>
    <t>12,2</t>
  </si>
  <si>
    <t>6,1</t>
  </si>
  <si>
    <t>Kolonne82</t>
  </si>
  <si>
    <t>7,0</t>
  </si>
  <si>
    <t>6,3</t>
  </si>
  <si>
    <t>6,0</t>
  </si>
  <si>
    <t>0,26</t>
  </si>
  <si>
    <t>o,26</t>
  </si>
  <si>
    <t>0,22</t>
  </si>
  <si>
    <t>11,8</t>
  </si>
  <si>
    <t>41,5</t>
  </si>
  <si>
    <t>11,4</t>
  </si>
  <si>
    <t>1,3</t>
  </si>
  <si>
    <t>2,8</t>
  </si>
  <si>
    <t>2,1</t>
  </si>
  <si>
    <t>0,7</t>
  </si>
  <si>
    <t>0,3</t>
  </si>
  <si>
    <t>Champagne  BRUT*</t>
  </si>
  <si>
    <t>Champagne   DEMI-SEC*</t>
  </si>
  <si>
    <t>Champagne   ROSE*</t>
  </si>
  <si>
    <t>Must                      Brix               (Densitet g/L)</t>
  </si>
  <si>
    <t>Density       g/L</t>
  </si>
  <si>
    <t>20-22        (1083-1092)</t>
  </si>
  <si>
    <t>22-24        (1092-1101)</t>
  </si>
  <si>
    <t>23-25           (1096-1106)</t>
  </si>
  <si>
    <t>24-27           (1101-1115)</t>
  </si>
  <si>
    <t>22-24           (1092-1101)</t>
  </si>
  <si>
    <t>993,3</t>
  </si>
  <si>
    <t>1005,4</t>
  </si>
  <si>
    <t>Wine            pH</t>
  </si>
  <si>
    <t>Must                   Total Acidity  g/L (pH=8,2)   as Tartaric Acid</t>
  </si>
  <si>
    <t>11,1-12,2</t>
  </si>
  <si>
    <t>12,2-13,3</t>
  </si>
  <si>
    <t>12,7-13,9</t>
  </si>
  <si>
    <t>13,3-15,0</t>
  </si>
  <si>
    <t>4-6</t>
  </si>
  <si>
    <t>3-5</t>
  </si>
  <si>
    <t>M</t>
  </si>
  <si>
    <t>N</t>
  </si>
  <si>
    <t>O</t>
  </si>
  <si>
    <t>Riesling etc.</t>
  </si>
  <si>
    <t>MT+Charmat method</t>
  </si>
  <si>
    <t>Cava**</t>
  </si>
  <si>
    <t>Asti**</t>
  </si>
  <si>
    <t>Sekt**</t>
  </si>
  <si>
    <t>**) Hans Peter Bach, Gerhard Troost et al: Sekt , Schaumwein ubd Perlwein, 2010.</t>
  </si>
  <si>
    <t>2,94</t>
  </si>
  <si>
    <t>11,91</t>
  </si>
  <si>
    <t>5,8</t>
  </si>
  <si>
    <t>0,30</t>
  </si>
  <si>
    <t>15,9</t>
  </si>
  <si>
    <t>996,7</t>
  </si>
  <si>
    <t>5,3</t>
  </si>
  <si>
    <t>3,1</t>
  </si>
  <si>
    <t>3,05</t>
  </si>
  <si>
    <t>1,6</t>
  </si>
  <si>
    <t>0,5</t>
  </si>
  <si>
    <t>7,26</t>
  </si>
  <si>
    <t>0,14</t>
  </si>
  <si>
    <t>89,4</t>
  </si>
  <si>
    <t>4,7</t>
  </si>
  <si>
    <t>1031.1</t>
  </si>
  <si>
    <t>2,3</t>
  </si>
  <si>
    <t>Charmat method Carbonisation</t>
  </si>
  <si>
    <t>18-20                     +2,4</t>
  </si>
  <si>
    <t>*) Bruno Duteurtre: Champagne de la Tradition á la Science -  Lavoisier 2010.</t>
  </si>
  <si>
    <t>Cabernet Sauvignon       Merlot</t>
  </si>
  <si>
    <t>Zinfandel               Syrah</t>
  </si>
  <si>
    <t>Chardonnay          Pinot Noir                        Pinot Meunier</t>
  </si>
  <si>
    <t>Chardonnay         Pinot Noir              Pinot Meunier</t>
  </si>
  <si>
    <t>Chardonnay          Pinot Noir              Pinot Meunier</t>
  </si>
  <si>
    <t>Chardonnay         Pinot Noir                Pinot Meunier</t>
  </si>
  <si>
    <t>3,12</t>
  </si>
  <si>
    <t>1,4</t>
  </si>
  <si>
    <t>1,2</t>
  </si>
  <si>
    <t>11,14</t>
  </si>
  <si>
    <t>6,6</t>
  </si>
  <si>
    <t>0,10</t>
  </si>
  <si>
    <t>21,1</t>
  </si>
  <si>
    <t>2,4</t>
  </si>
  <si>
    <t>6,5</t>
  </si>
  <si>
    <t>999,7</t>
  </si>
  <si>
    <t>1011,2</t>
  </si>
  <si>
    <t>6,7</t>
  </si>
  <si>
    <t>45,6</t>
  </si>
  <si>
    <t>5,6</t>
  </si>
  <si>
    <t>0,23</t>
  </si>
  <si>
    <t>11,34</t>
  </si>
  <si>
    <t>3,26</t>
  </si>
  <si>
    <t>Kolonne152</t>
  </si>
  <si>
    <t>Gluconic Acid g/L</t>
  </si>
  <si>
    <t>Kolonne83</t>
  </si>
  <si>
    <t>Kolonne162</t>
  </si>
  <si>
    <t>Potassium mg/L</t>
  </si>
  <si>
    <t>Total SO2 (TSO2) mg/L</t>
  </si>
  <si>
    <t>4,1</t>
  </si>
  <si>
    <t>0,19</t>
  </si>
  <si>
    <t>0,06</t>
  </si>
  <si>
    <t>389</t>
  </si>
  <si>
    <t>4,6</t>
  </si>
  <si>
    <t>3,9</t>
  </si>
  <si>
    <t>0,09</t>
  </si>
  <si>
    <t>323</t>
  </si>
  <si>
    <t>419</t>
  </si>
  <si>
    <t>58</t>
  </si>
  <si>
    <t>48</t>
  </si>
  <si>
    <t>Volatile Acidity  g/L                      as Acetic Acid</t>
  </si>
  <si>
    <t>Wine                   Total Acidity       g/L (at pH=8,2)    as Tartaric Acid</t>
  </si>
  <si>
    <t>Wine                  Total Acidity       g/L (at pH=8.2)    as Sulfguric acid</t>
  </si>
  <si>
    <t>Method Traditionelle       Non-Malolactic fermented</t>
  </si>
  <si>
    <t>Assemplage Wines 2001*</t>
  </si>
  <si>
    <t>Malolactic fermented     non-vintage</t>
  </si>
  <si>
    <t>10,9</t>
  </si>
  <si>
    <t>3,03</t>
  </si>
  <si>
    <t>Assemblage Wine 2003*</t>
  </si>
  <si>
    <t>11,2</t>
  </si>
  <si>
    <t>Assemblage Wines 2005*</t>
  </si>
  <si>
    <t>11,1</t>
  </si>
  <si>
    <t>3,06</t>
  </si>
  <si>
    <t>P</t>
  </si>
  <si>
    <t>11,0</t>
  </si>
  <si>
    <t>3,07</t>
  </si>
  <si>
    <t>Q</t>
  </si>
  <si>
    <t>Assemblage Wines  BRUT 2007*</t>
  </si>
  <si>
    <t>R</t>
  </si>
  <si>
    <t>Assemblage Wines BRUT 2007*</t>
  </si>
  <si>
    <t>Non-Malolactic fermentenon-vintage</t>
  </si>
  <si>
    <t>S</t>
  </si>
  <si>
    <t>Malolactic fermented     Vintage (Milliéme)</t>
  </si>
  <si>
    <t>T</t>
  </si>
  <si>
    <t>V</t>
  </si>
  <si>
    <t>U</t>
  </si>
  <si>
    <t>X</t>
  </si>
  <si>
    <t>3,02</t>
  </si>
  <si>
    <t>3,04</t>
  </si>
  <si>
    <t>5,1</t>
  </si>
  <si>
    <t>4,5</t>
  </si>
  <si>
    <t>3,8</t>
  </si>
  <si>
    <t>4,2</t>
  </si>
  <si>
    <t>4,4</t>
  </si>
  <si>
    <t>0,24</t>
  </si>
  <si>
    <t>0,20</t>
  </si>
  <si>
    <t>0,18</t>
  </si>
  <si>
    <t>3,6</t>
  </si>
  <si>
    <t>3,0</t>
  </si>
  <si>
    <t>2,6</t>
  </si>
  <si>
    <t>2.4</t>
  </si>
  <si>
    <t>2,9</t>
  </si>
  <si>
    <t>0,2</t>
  </si>
  <si>
    <t>0,1</t>
  </si>
  <si>
    <t>0,11</t>
  </si>
  <si>
    <t>0,04</t>
  </si>
  <si>
    <t>-</t>
  </si>
  <si>
    <t>289</t>
  </si>
  <si>
    <t>344</t>
  </si>
  <si>
    <t>333</t>
  </si>
  <si>
    <t>5,4</t>
  </si>
  <si>
    <t>0,21</t>
  </si>
  <si>
    <t>3,3</t>
  </si>
  <si>
    <t>2,7</t>
  </si>
  <si>
    <t>0,08</t>
  </si>
  <si>
    <t>350</t>
  </si>
  <si>
    <t>ANALYTICAL EVALUATION SCHEME</t>
  </si>
  <si>
    <t>Y</t>
  </si>
  <si>
    <t>Z</t>
  </si>
  <si>
    <t>Æ</t>
  </si>
  <si>
    <t>Ø</t>
  </si>
  <si>
    <t>Å</t>
  </si>
  <si>
    <t>AVG</t>
  </si>
  <si>
    <t>Grape Must 1996</t>
  </si>
  <si>
    <t>Grape Must 2001</t>
  </si>
  <si>
    <t>Grape Must 2003</t>
  </si>
  <si>
    <t>Grape Must 2005</t>
  </si>
  <si>
    <t>Grape Must 2007</t>
  </si>
  <si>
    <t>Grape Must 1998-2007</t>
  </si>
  <si>
    <t>8,52</t>
  </si>
  <si>
    <t>10,6</t>
  </si>
  <si>
    <t>9,9</t>
  </si>
  <si>
    <t>9,4</t>
  </si>
  <si>
    <t>2,97</t>
  </si>
  <si>
    <t>3,28</t>
  </si>
  <si>
    <t>3,14</t>
  </si>
  <si>
    <t>3,11</t>
  </si>
  <si>
    <t>10,0</t>
  </si>
  <si>
    <t>8,56</t>
  </si>
  <si>
    <t>6,8</t>
  </si>
  <si>
    <t>8,6</t>
  </si>
  <si>
    <t>7,4</t>
  </si>
  <si>
    <t>8,4</t>
  </si>
  <si>
    <t>6,9</t>
  </si>
  <si>
    <t>7,8</t>
  </si>
  <si>
    <t>7,3</t>
  </si>
  <si>
    <t>9,3</t>
  </si>
  <si>
    <t>8,0</t>
  </si>
  <si>
    <t>6,2</t>
  </si>
  <si>
    <t>0,02</t>
  </si>
  <si>
    <t>0,13</t>
  </si>
  <si>
    <t>0,17</t>
  </si>
  <si>
    <t>1395</t>
  </si>
  <si>
    <t>1485</t>
  </si>
  <si>
    <t>1638</t>
  </si>
  <si>
    <t>1555</t>
  </si>
  <si>
    <t>1379</t>
  </si>
  <si>
    <t>White Wine***</t>
  </si>
  <si>
    <t>Red Wine***</t>
  </si>
  <si>
    <t>***) Bob Peak: Creating Balance in Your Wine. WineMaker Aprill-May 2017, Vol. 20 Nr. 2, page 32-37</t>
  </si>
  <si>
    <t>Copyright: VinoSigns 2022</t>
  </si>
  <si>
    <r>
      <t xml:space="preserve">11,1-12,9 </t>
    </r>
    <r>
      <rPr>
        <b/>
        <sz val="24"/>
        <color rgb="FFFF0000"/>
        <rFont val="Calibri (Tekst)"/>
      </rPr>
      <t>12,2</t>
    </r>
    <r>
      <rPr>
        <b/>
        <sz val="24"/>
        <color theme="1"/>
        <rFont val="Calibri"/>
        <family val="2"/>
        <scheme val="minor"/>
      </rPr>
      <t xml:space="preserve">        (SD=0,3)</t>
    </r>
  </si>
  <si>
    <r>
      <t xml:space="preserve">2,92-3,28  </t>
    </r>
    <r>
      <rPr>
        <b/>
        <sz val="24"/>
        <color rgb="FFFF0000"/>
        <rFont val="Calibri (Tekst)"/>
      </rPr>
      <t xml:space="preserve">3,11         </t>
    </r>
    <r>
      <rPr>
        <b/>
        <sz val="24"/>
        <color theme="1"/>
        <rFont val="Calibri (Tekst)"/>
      </rPr>
      <t xml:space="preserve"> (SD=06)</t>
    </r>
  </si>
  <si>
    <r>
      <t xml:space="preserve">0,12-0,45   </t>
    </r>
    <r>
      <rPr>
        <b/>
        <sz val="24"/>
        <color rgb="FFFF0000"/>
        <rFont val="Calibri (Tekst)"/>
      </rPr>
      <t>0,26</t>
    </r>
    <r>
      <rPr>
        <b/>
        <sz val="24"/>
        <color theme="1"/>
        <rFont val="Calibri"/>
        <family val="2"/>
        <scheme val="minor"/>
      </rPr>
      <t xml:space="preserve">  (SD=0.06)</t>
    </r>
  </si>
  <si>
    <r>
      <t xml:space="preserve">0,3-17,6    </t>
    </r>
    <r>
      <rPr>
        <b/>
        <sz val="24"/>
        <color rgb="FFFF0000"/>
        <rFont val="Calibri (Tekst)"/>
      </rPr>
      <t>11,6</t>
    </r>
    <r>
      <rPr>
        <b/>
        <sz val="24"/>
        <color theme="1"/>
        <rFont val="Calibri"/>
        <family val="2"/>
        <scheme val="minor"/>
      </rPr>
      <t xml:space="preserve">           (SD=2,6)</t>
    </r>
  </si>
  <si>
    <r>
      <t xml:space="preserve">0,0-0,5          </t>
    </r>
    <r>
      <rPr>
        <b/>
        <sz val="24"/>
        <color rgb="FFFF0000"/>
        <rFont val="Calibri (Tekst)"/>
      </rPr>
      <t>0,2</t>
    </r>
    <r>
      <rPr>
        <b/>
        <sz val="24"/>
        <color theme="1"/>
        <rFont val="Calibri"/>
        <family val="2"/>
        <scheme val="minor"/>
      </rPr>
      <t xml:space="preserve">            (SD=0,1)</t>
    </r>
  </si>
  <si>
    <r>
      <t xml:space="preserve">0,9-5,3         </t>
    </r>
    <r>
      <rPr>
        <b/>
        <sz val="24"/>
        <color rgb="FFFF0000"/>
        <rFont val="Calibri (Tekst)"/>
      </rPr>
      <t xml:space="preserve">2,8 </t>
    </r>
    <r>
      <rPr>
        <b/>
        <sz val="24"/>
        <color theme="1"/>
        <rFont val="Calibri"/>
        <family val="2"/>
        <scheme val="minor"/>
      </rPr>
      <t xml:space="preserve">           (SD=0,6)</t>
    </r>
  </si>
  <si>
    <r>
      <t xml:space="preserve">1,7-4,4        </t>
    </r>
    <r>
      <rPr>
        <b/>
        <sz val="24"/>
        <color rgb="FFFF0000"/>
        <rFont val="Calibri (Tekst)"/>
      </rPr>
      <t xml:space="preserve">2,8 </t>
    </r>
    <r>
      <rPr>
        <b/>
        <sz val="24"/>
        <color theme="1"/>
        <rFont val="Calibri"/>
        <family val="2"/>
        <scheme val="minor"/>
      </rPr>
      <t xml:space="preserve">            (SD=0,5)</t>
    </r>
  </si>
  <si>
    <r>
      <t xml:space="preserve">0,10-0,39    </t>
    </r>
    <r>
      <rPr>
        <b/>
        <sz val="24"/>
        <color rgb="FFFF0000"/>
        <rFont val="Calibri (Tekst)"/>
      </rPr>
      <t>0,14</t>
    </r>
    <r>
      <rPr>
        <b/>
        <sz val="24"/>
        <color theme="1"/>
        <rFont val="Calibri"/>
        <family val="2"/>
        <scheme val="minor"/>
      </rPr>
      <t xml:space="preserve">    (SD=0,08)</t>
    </r>
  </si>
  <si>
    <r>
      <t xml:space="preserve">0,0-0,24       </t>
    </r>
    <r>
      <rPr>
        <b/>
        <sz val="24"/>
        <color rgb="FFFF0000"/>
        <rFont val="Calibri (Tekst)"/>
      </rPr>
      <t xml:space="preserve">0.07   </t>
    </r>
    <r>
      <rPr>
        <b/>
        <sz val="24"/>
        <color theme="1"/>
        <rFont val="Calibri"/>
        <family val="2"/>
        <scheme val="minor"/>
      </rPr>
      <t xml:space="preserve">           (SD=0,04)</t>
    </r>
  </si>
  <si>
    <r>
      <t xml:space="preserve">179-569   </t>
    </r>
    <r>
      <rPr>
        <b/>
        <sz val="24"/>
        <color rgb="FFFF0000"/>
        <rFont val="Calibri (Tekst)"/>
      </rPr>
      <t xml:space="preserve">335   </t>
    </r>
    <r>
      <rPr>
        <b/>
        <sz val="24"/>
        <color theme="1"/>
        <rFont val="Calibri"/>
        <family val="2"/>
        <scheme val="minor"/>
      </rPr>
      <t xml:space="preserve">        (SD=81)</t>
    </r>
  </si>
  <si>
    <r>
      <t xml:space="preserve">988,3-996,5   </t>
    </r>
    <r>
      <rPr>
        <b/>
        <sz val="24"/>
        <color rgb="FFFF0000"/>
        <rFont val="Calibri (Tekst)"/>
      </rPr>
      <t xml:space="preserve">993,3 </t>
    </r>
    <r>
      <rPr>
        <b/>
        <sz val="24"/>
        <color theme="1"/>
        <rFont val="Calibri"/>
        <family val="2"/>
        <scheme val="minor"/>
      </rPr>
      <t xml:space="preserve">       (SD=1,1)</t>
    </r>
  </si>
  <si>
    <r>
      <t xml:space="preserve">13-100          </t>
    </r>
    <r>
      <rPr>
        <b/>
        <sz val="24"/>
        <color rgb="FFFF0000"/>
        <rFont val="Calibri (Tekst)"/>
      </rPr>
      <t xml:space="preserve">51 </t>
    </r>
    <r>
      <rPr>
        <b/>
        <sz val="24"/>
        <color theme="1"/>
        <rFont val="Calibri"/>
        <family val="2"/>
        <scheme val="minor"/>
      </rPr>
      <t xml:space="preserve">              (SD=16)</t>
    </r>
  </si>
  <si>
    <t>Sparkling Rose &amp; Red**</t>
  </si>
  <si>
    <t>304</t>
  </si>
  <si>
    <t>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</si>
</sst>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rgb="FFFF0000"/>
      <name val="Calibri (Tekst)"/>
    </font>
    <font>
      <b/>
      <sz val="24"/>
      <color theme="1"/>
      <name val="Calibri (Tekst)"/>
    </font>
    <font>
      <b/>
      <sz val="24"/>
      <color theme="1"/>
      <name val="DengXian"/>
      <family val="4"/>
      <charset val="134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4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3" borderId="16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1" fontId="2" fillId="0" borderId="0" xfId="0" applyNumberFormat="1" applyFont="1"/>
    <xf numFmtId="0" fontId="3" fillId="0" borderId="0" xfId="0" applyFont="1"/>
    <xf numFmtId="0" fontId="2" fillId="0" borderId="0" xfId="0" applyFont="1"/>
    <xf numFmtId="17" fontId="7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21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3" fillId="0" borderId="5" xfId="0" applyFont="1" applyBorder="1"/>
    <xf numFmtId="16" fontId="7" fillId="0" borderId="0" xfId="0" applyNumberFormat="1" applyFont="1"/>
    <xf numFmtId="0" fontId="7" fillId="0" borderId="0" xfId="0" applyFont="1"/>
    <xf numFmtId="0" fontId="3" fillId="0" borderId="5" xfId="0" applyFont="1" applyBorder="1" applyAlignment="1">
      <alignment horizontal="center"/>
    </xf>
    <xf numFmtId="11" fontId="3" fillId="0" borderId="0" xfId="0" applyNumberFormat="1" applyFont="1"/>
    <xf numFmtId="11" fontId="3" fillId="0" borderId="10" xfId="0" applyNumberFormat="1" applyFont="1" applyBorder="1"/>
    <xf numFmtId="11" fontId="3" fillId="0" borderId="11" xfId="0" applyNumberFormat="1" applyFont="1" applyBorder="1"/>
    <xf numFmtId="11" fontId="3" fillId="0" borderId="5" xfId="0" applyNumberFormat="1" applyFont="1" applyBorder="1" applyAlignment="1">
      <alignment horizontal="center"/>
    </xf>
    <xf numFmtId="11" fontId="3" fillId="0" borderId="7" xfId="0" applyNumberFormat="1" applyFont="1" applyBorder="1"/>
    <xf numFmtId="11" fontId="3" fillId="0" borderId="1" xfId="0" applyNumberFormat="1" applyFont="1" applyBorder="1" applyAlignment="1">
      <alignment horizontal="center" vertical="center" wrapText="1"/>
    </xf>
    <xf numFmtId="11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11" fontId="3" fillId="0" borderId="8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2" xfId="1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2" borderId="12" xfId="0" quotePrefix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164" fontId="3" fillId="0" borderId="1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/>
    </xf>
    <xf numFmtId="49" fontId="3" fillId="3" borderId="16" xfId="0" applyNumberFormat="1" applyFont="1" applyFill="1" applyBorder="1" applyAlignment="1">
      <alignment horizontal="center" vertical="top" wrapText="1"/>
    </xf>
    <xf numFmtId="49" fontId="3" fillId="3" borderId="16" xfId="1" applyNumberFormat="1" applyFont="1" applyFill="1" applyBorder="1" applyAlignment="1">
      <alignment horizontal="center" vertical="top" wrapText="1"/>
    </xf>
    <xf numFmtId="164" fontId="3" fillId="3" borderId="16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 vertical="top" wrapText="1"/>
    </xf>
    <xf numFmtId="49" fontId="3" fillId="2" borderId="16" xfId="1" applyNumberFormat="1" applyFont="1" applyFill="1" applyBorder="1" applyAlignment="1">
      <alignment horizontal="center" vertical="top" wrapText="1"/>
    </xf>
    <xf numFmtId="164" fontId="3" fillId="2" borderId="16" xfId="0" applyNumberFormat="1" applyFont="1" applyFill="1" applyBorder="1" applyAlignment="1">
      <alignment horizontal="center" vertical="top" wrapText="1"/>
    </xf>
    <xf numFmtId="49" fontId="3" fillId="0" borderId="16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1" fontId="3" fillId="0" borderId="1" xfId="0" applyNumberFormat="1" applyFont="1" applyBorder="1" applyAlignment="1">
      <alignment horizontal="center" vertical="top" wrapText="1"/>
    </xf>
    <xf numFmtId="11" fontId="3" fillId="0" borderId="1" xfId="0" applyNumberFormat="1" applyFont="1" applyBorder="1" applyAlignment="1">
      <alignment vertical="top" wrapText="1"/>
    </xf>
    <xf numFmtId="11" fontId="3" fillId="2" borderId="1" xfId="0" applyNumberFormat="1" applyFont="1" applyFill="1" applyBorder="1" applyAlignment="1">
      <alignment horizontal="center" vertical="top" wrapText="1"/>
    </xf>
    <xf numFmtId="11" fontId="3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3" fillId="0" borderId="15" xfId="0" applyFont="1" applyBorder="1"/>
    <xf numFmtId="0" fontId="3" fillId="0" borderId="22" xfId="0" applyFont="1" applyBorder="1"/>
    <xf numFmtId="11" fontId="3" fillId="0" borderId="4" xfId="0" applyNumberFormat="1" applyFont="1" applyBorder="1" applyAlignment="1">
      <alignment horizontal="left"/>
    </xf>
    <xf numFmtId="11" fontId="3" fillId="0" borderId="0" xfId="0" applyNumberFormat="1" applyFont="1" applyAlignment="1">
      <alignment horizontal="left"/>
    </xf>
    <xf numFmtId="11" fontId="3" fillId="0" borderId="14" xfId="0" applyNumberFormat="1" applyFont="1" applyBorder="1" applyAlignment="1">
      <alignment horizontal="left"/>
    </xf>
    <xf numFmtId="11" fontId="3" fillId="0" borderId="15" xfId="0" applyNumberFormat="1" applyFont="1" applyBorder="1" applyAlignment="1">
      <alignment horizontal="left"/>
    </xf>
    <xf numFmtId="11" fontId="8" fillId="0" borderId="3" xfId="0" applyNumberFormat="1" applyFont="1" applyBorder="1" applyAlignment="1">
      <alignment horizontal="center"/>
    </xf>
    <xf numFmtId="11" fontId="8" fillId="0" borderId="6" xfId="0" applyNumberFormat="1" applyFont="1" applyBorder="1"/>
    <xf numFmtId="0" fontId="9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3" fillId="0" borderId="0" xfId="0" applyFont="1"/>
    <xf numFmtId="0" fontId="7" fillId="0" borderId="0" xfId="0" applyFont="1"/>
  </cellXfs>
  <cellStyles count="2">
    <cellStyle name="Komma" xfId="1" builtinId="3"/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numFmt numFmtId="15" formatCode="0.00E+00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0</xdr:colOff>
      <xdr:row>3</xdr:row>
      <xdr:rowOff>635000</xdr:rowOff>
    </xdr:to>
    <xdr:pic>
      <xdr:nvPicPr>
        <xdr:cNvPr id="2" name="Billede 1" descr="page1image39200896">
          <a:extLst>
            <a:ext uri="{FF2B5EF4-FFF2-40B4-BE49-F238E27FC236}">
              <a16:creationId xmlns:a16="http://schemas.microsoft.com/office/drawing/2014/main" id="{9A09E187-5E1B-AB43-9651-0A66C29D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20800"/>
          <a:ext cx="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88900</xdr:rowOff>
    </xdr:from>
    <xdr:to>
      <xdr:col>1</xdr:col>
      <xdr:colOff>0</xdr:colOff>
      <xdr:row>5</xdr:row>
      <xdr:rowOff>719793</xdr:rowOff>
    </xdr:to>
    <xdr:pic>
      <xdr:nvPicPr>
        <xdr:cNvPr id="3" name="Billede 2" descr="page1image39191872">
          <a:extLst>
            <a:ext uri="{FF2B5EF4-FFF2-40B4-BE49-F238E27FC236}">
              <a16:creationId xmlns:a16="http://schemas.microsoft.com/office/drawing/2014/main" id="{27D15EB6-04DB-F942-AE12-AA3B845B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816100"/>
          <a:ext cx="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5</xdr:row>
      <xdr:rowOff>88900</xdr:rowOff>
    </xdr:from>
    <xdr:to>
      <xdr:col>1</xdr:col>
      <xdr:colOff>12700</xdr:colOff>
      <xdr:row>5</xdr:row>
      <xdr:rowOff>719793</xdr:rowOff>
    </xdr:to>
    <xdr:pic>
      <xdr:nvPicPr>
        <xdr:cNvPr id="4" name="Billede 3" descr="page1image39198784">
          <a:extLst>
            <a:ext uri="{FF2B5EF4-FFF2-40B4-BE49-F238E27FC236}">
              <a16:creationId xmlns:a16="http://schemas.microsoft.com/office/drawing/2014/main" id="{6E53FA63-A151-0A4A-A163-716DBAA5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816100"/>
          <a:ext cx="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25400</xdr:colOff>
      <xdr:row>5</xdr:row>
      <xdr:rowOff>88900</xdr:rowOff>
    </xdr:from>
    <xdr:to>
      <xdr:col>1</xdr:col>
      <xdr:colOff>25400</xdr:colOff>
      <xdr:row>5</xdr:row>
      <xdr:rowOff>719793</xdr:rowOff>
    </xdr:to>
    <xdr:pic>
      <xdr:nvPicPr>
        <xdr:cNvPr id="5" name="Billede 4" descr="page1image39203392">
          <a:extLst>
            <a:ext uri="{FF2B5EF4-FFF2-40B4-BE49-F238E27FC236}">
              <a16:creationId xmlns:a16="http://schemas.microsoft.com/office/drawing/2014/main" id="{ABBECD12-3E75-9B4E-AE39-430086DD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" y="1816100"/>
          <a:ext cx="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</xdr:row>
      <xdr:rowOff>88900</xdr:rowOff>
    </xdr:from>
    <xdr:to>
      <xdr:col>1</xdr:col>
      <xdr:colOff>38100</xdr:colOff>
      <xdr:row>5</xdr:row>
      <xdr:rowOff>719793</xdr:rowOff>
    </xdr:to>
    <xdr:pic>
      <xdr:nvPicPr>
        <xdr:cNvPr id="6" name="Billede 5" descr="page1image39202624">
          <a:extLst>
            <a:ext uri="{FF2B5EF4-FFF2-40B4-BE49-F238E27FC236}">
              <a16:creationId xmlns:a16="http://schemas.microsoft.com/office/drawing/2014/main" id="{0020D76C-6E3A-A14E-B3F9-0B22C916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" y="1816100"/>
          <a:ext cx="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</xdr:colOff>
      <xdr:row>5</xdr:row>
      <xdr:rowOff>88900</xdr:rowOff>
    </xdr:from>
    <xdr:to>
      <xdr:col>1</xdr:col>
      <xdr:colOff>50800</xdr:colOff>
      <xdr:row>5</xdr:row>
      <xdr:rowOff>719793</xdr:rowOff>
    </xdr:to>
    <xdr:pic>
      <xdr:nvPicPr>
        <xdr:cNvPr id="7" name="Billede 6" descr="page1image39205120">
          <a:extLst>
            <a:ext uri="{FF2B5EF4-FFF2-40B4-BE49-F238E27FC236}">
              <a16:creationId xmlns:a16="http://schemas.microsoft.com/office/drawing/2014/main" id="{521CDF69-1652-4943-96E0-80D2B7B4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16100"/>
          <a:ext cx="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952500</xdr:colOff>
      <xdr:row>24</xdr:row>
      <xdr:rowOff>12700</xdr:rowOff>
    </xdr:to>
    <xdr:pic>
      <xdr:nvPicPr>
        <xdr:cNvPr id="8" name="Billede 7" descr="page1image39204544">
          <a:extLst>
            <a:ext uri="{FF2B5EF4-FFF2-40B4-BE49-F238E27FC236}">
              <a16:creationId xmlns:a16="http://schemas.microsoft.com/office/drawing/2014/main" id="{6C329465-BD4A-D94A-99A6-2925CB86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5791200"/>
          <a:ext cx="9525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139700</xdr:colOff>
      <xdr:row>24</xdr:row>
      <xdr:rowOff>147675</xdr:rowOff>
    </xdr:from>
    <xdr:to>
      <xdr:col>2</xdr:col>
      <xdr:colOff>685800</xdr:colOff>
      <xdr:row>24</xdr:row>
      <xdr:rowOff>160375</xdr:rowOff>
    </xdr:to>
    <xdr:pic>
      <xdr:nvPicPr>
        <xdr:cNvPr id="9" name="Billede 8" descr="page1image39204352">
          <a:extLst>
            <a:ext uri="{FF2B5EF4-FFF2-40B4-BE49-F238E27FC236}">
              <a16:creationId xmlns:a16="http://schemas.microsoft.com/office/drawing/2014/main" id="{012E9DA9-C601-C043-BC5D-55DA3D81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374" y="24425349"/>
          <a:ext cx="5461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698500</xdr:colOff>
      <xdr:row>24</xdr:row>
      <xdr:rowOff>0</xdr:rowOff>
    </xdr:from>
    <xdr:to>
      <xdr:col>2</xdr:col>
      <xdr:colOff>1457678</xdr:colOff>
      <xdr:row>24</xdr:row>
      <xdr:rowOff>12700</xdr:rowOff>
    </xdr:to>
    <xdr:pic>
      <xdr:nvPicPr>
        <xdr:cNvPr id="10" name="Billede 9" descr="page1image39198976">
          <a:extLst>
            <a:ext uri="{FF2B5EF4-FFF2-40B4-BE49-F238E27FC236}">
              <a16:creationId xmlns:a16="http://schemas.microsoft.com/office/drawing/2014/main" id="{A97B7733-C359-6648-9857-67BEC231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5791200"/>
          <a:ext cx="762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647700</xdr:colOff>
      <xdr:row>24</xdr:row>
      <xdr:rowOff>0</xdr:rowOff>
    </xdr:from>
    <xdr:to>
      <xdr:col>4</xdr:col>
      <xdr:colOff>1607950</xdr:colOff>
      <xdr:row>24</xdr:row>
      <xdr:rowOff>0</xdr:rowOff>
    </xdr:to>
    <xdr:pic>
      <xdr:nvPicPr>
        <xdr:cNvPr id="11" name="Billede 10" descr="page1image39204928">
          <a:extLst>
            <a:ext uri="{FF2B5EF4-FFF2-40B4-BE49-F238E27FC236}">
              <a16:creationId xmlns:a16="http://schemas.microsoft.com/office/drawing/2014/main" id="{12AEC91C-32A1-D14C-A45D-1C8EB932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5791200"/>
          <a:ext cx="952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787400</xdr:colOff>
      <xdr:row>24</xdr:row>
      <xdr:rowOff>0</xdr:rowOff>
    </xdr:from>
    <xdr:to>
      <xdr:col>6</xdr:col>
      <xdr:colOff>1342971</xdr:colOff>
      <xdr:row>24</xdr:row>
      <xdr:rowOff>0</xdr:rowOff>
    </xdr:to>
    <xdr:pic>
      <xdr:nvPicPr>
        <xdr:cNvPr id="12" name="Billede 11" descr="page1image39193216">
          <a:extLst>
            <a:ext uri="{FF2B5EF4-FFF2-40B4-BE49-F238E27FC236}">
              <a16:creationId xmlns:a16="http://schemas.microsoft.com/office/drawing/2014/main" id="{3029994A-270A-2247-A52D-B63CDD1E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9400" y="5791200"/>
          <a:ext cx="546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520700</xdr:colOff>
      <xdr:row>24</xdr:row>
      <xdr:rowOff>0</xdr:rowOff>
    </xdr:from>
    <xdr:to>
      <xdr:col>8</xdr:col>
      <xdr:colOff>1272798</xdr:colOff>
      <xdr:row>24</xdr:row>
      <xdr:rowOff>0</xdr:rowOff>
    </xdr:to>
    <xdr:pic>
      <xdr:nvPicPr>
        <xdr:cNvPr id="13" name="Billede 12" descr="page1image39216512">
          <a:extLst>
            <a:ext uri="{FF2B5EF4-FFF2-40B4-BE49-F238E27FC236}">
              <a16:creationId xmlns:a16="http://schemas.microsoft.com/office/drawing/2014/main" id="{246513C4-6386-1B44-9F66-81E79854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5791200"/>
          <a:ext cx="7620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0</xdr:colOff>
      <xdr:row>56</xdr:row>
      <xdr:rowOff>278454</xdr:rowOff>
    </xdr:to>
    <xdr:pic>
      <xdr:nvPicPr>
        <xdr:cNvPr id="14" name="Billede 13" descr="page1image39157952">
          <a:extLst>
            <a:ext uri="{FF2B5EF4-FFF2-40B4-BE49-F238E27FC236}">
              <a16:creationId xmlns:a16="http://schemas.microsoft.com/office/drawing/2014/main" id="{658FC2DE-BD08-4A48-AF7E-011CC519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074400"/>
          <a:ext cx="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88900</xdr:rowOff>
    </xdr:from>
    <xdr:to>
      <xdr:col>1</xdr:col>
      <xdr:colOff>0</xdr:colOff>
      <xdr:row>58</xdr:row>
      <xdr:rowOff>367354</xdr:rowOff>
    </xdr:to>
    <xdr:pic>
      <xdr:nvPicPr>
        <xdr:cNvPr id="15" name="Billede 14" descr="page1image39168128">
          <a:extLst>
            <a:ext uri="{FF2B5EF4-FFF2-40B4-BE49-F238E27FC236}">
              <a16:creationId xmlns:a16="http://schemas.microsoft.com/office/drawing/2014/main" id="{E3FE6680-8749-2C4B-A9E3-F23D1E1C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569700"/>
          <a:ext cx="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952500</xdr:colOff>
      <xdr:row>66</xdr:row>
      <xdr:rowOff>0</xdr:rowOff>
    </xdr:to>
    <xdr:pic>
      <xdr:nvPicPr>
        <xdr:cNvPr id="16" name="Billede 15" descr="page1image39165824">
          <a:extLst>
            <a:ext uri="{FF2B5EF4-FFF2-40B4-BE49-F238E27FC236}">
              <a16:creationId xmlns:a16="http://schemas.microsoft.com/office/drawing/2014/main" id="{AE84512A-7660-4043-896D-33AFEB49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3309600"/>
          <a:ext cx="952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139700</xdr:colOff>
      <xdr:row>66</xdr:row>
      <xdr:rowOff>0</xdr:rowOff>
    </xdr:from>
    <xdr:to>
      <xdr:col>2</xdr:col>
      <xdr:colOff>698500</xdr:colOff>
      <xdr:row>66</xdr:row>
      <xdr:rowOff>0</xdr:rowOff>
    </xdr:to>
    <xdr:pic>
      <xdr:nvPicPr>
        <xdr:cNvPr id="17" name="Billede 16" descr="page1image39158912">
          <a:extLst>
            <a:ext uri="{FF2B5EF4-FFF2-40B4-BE49-F238E27FC236}">
              <a16:creationId xmlns:a16="http://schemas.microsoft.com/office/drawing/2014/main" id="{2A04D6B3-F45A-E842-ADA8-B3F93B8D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33096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711200</xdr:colOff>
      <xdr:row>66</xdr:row>
      <xdr:rowOff>0</xdr:rowOff>
    </xdr:from>
    <xdr:to>
      <xdr:col>2</xdr:col>
      <xdr:colOff>1483078</xdr:colOff>
      <xdr:row>66</xdr:row>
      <xdr:rowOff>0</xdr:rowOff>
    </xdr:to>
    <xdr:pic>
      <xdr:nvPicPr>
        <xdr:cNvPr id="18" name="Billede 17" descr="page1image38958208">
          <a:extLst>
            <a:ext uri="{FF2B5EF4-FFF2-40B4-BE49-F238E27FC236}">
              <a16:creationId xmlns:a16="http://schemas.microsoft.com/office/drawing/2014/main" id="{5D4F102F-88F7-3349-850C-27964CE0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3309600"/>
          <a:ext cx="774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AB612-1352-C64F-8324-3942330CCEE9}" name="Tabel1" displayName="Tabel1" ref="A1:X13" totalsRowShown="0" headerRowDxfId="27" dataDxfId="25" headerRowBorderDxfId="26" tableBorderDxfId="24">
  <autoFilter ref="A1:X13" xr:uid="{845AB612-1352-C64F-8324-3942330CCEE9}"/>
  <tableColumns count="24">
    <tableColumn id="1" xr3:uid="{2660B254-D7A1-CF40-9AF0-89C5F616D827}" name="Kolonne1" dataDxfId="23"/>
    <tableColumn id="2" xr3:uid="{3DC0526D-C929-DE40-B8CB-8F346621BC5E}" name="Kolonne2" dataDxfId="22"/>
    <tableColumn id="3" xr3:uid="{211B166A-7966-4441-9FA9-FAD713FABEC1}" name="Kolonne3" dataDxfId="21"/>
    <tableColumn id="4" xr3:uid="{580C6927-20FF-A84E-92C3-6AFE0FEFBD41}" name="Kolonne4" dataDxfId="20"/>
    <tableColumn id="5" xr3:uid="{423B21C3-1587-7648-A848-26DCAE769B69}" name="Kolonne5" dataDxfId="19"/>
    <tableColumn id="20" xr3:uid="{AA17BE9A-3FCC-4949-A33F-8D1A15B72F02}" name="Kolonne52" dataDxfId="18"/>
    <tableColumn id="6" xr3:uid="{EA67F2A9-D87C-D043-8658-53E44CD8AA33}" name="Kolonne6" dataDxfId="17"/>
    <tableColumn id="7" xr3:uid="{86D0EFBA-BEAA-074F-9190-39F2FE2B1A77}" name="Kolonne7" dataDxfId="16"/>
    <tableColumn id="8" xr3:uid="{C8FDC84F-8356-434D-B96B-D23F17C82AC8}" name="Kolonne8" dataDxfId="15"/>
    <tableColumn id="23" xr3:uid="{01FA4BCF-0EE0-EB42-9B73-99B4A664F906}" name="Kolonne83" dataDxfId="14" dataCellStyle="Komma"/>
    <tableColumn id="21" xr3:uid="{9F06EC1E-0D93-8941-9E9A-3828BDA91600}" name="Kolonne82" dataDxfId="13" dataCellStyle="Komma"/>
    <tableColumn id="9" xr3:uid="{786D25B3-CB10-4246-9C25-730F894CE616}" name="Kolonne9" dataDxfId="12"/>
    <tableColumn id="10" xr3:uid="{AF6A0DA9-50AB-4D44-8088-8BA98861A16C}" name="Kolonne10" dataDxfId="11"/>
    <tableColumn id="11" xr3:uid="{4C40BEC3-F40A-FD45-8F0D-707C67222C99}" name="Kolonne11" dataDxfId="10"/>
    <tableColumn id="12" xr3:uid="{610AA00F-90EB-DD4B-A9DB-27B16AB0A277}" name="Kolonne12" dataDxfId="9"/>
    <tableColumn id="13" xr3:uid="{74182F84-24F4-874D-A44A-95F779F6F943}" name="Kolonne13" dataDxfId="8"/>
    <tableColumn id="14" xr3:uid="{94B09851-E2BB-6B4C-B86F-B523E02B94D9}" name="Kolonne14" dataDxfId="7"/>
    <tableColumn id="15" xr3:uid="{81279E41-E473-F541-A2DE-B792735C1714}" name="Kolonne15" dataDxfId="6"/>
    <tableColumn id="22" xr3:uid="{27E76BB7-A845-E54A-A05C-DE5243A1EF84}" name="Kolonne152" dataDxfId="5"/>
    <tableColumn id="16" xr3:uid="{DCDEADE9-C9E7-A840-84E3-9B4B68C27839}" name="Kolonne16" dataDxfId="4"/>
    <tableColumn id="24" xr3:uid="{47854C56-3E0B-9747-904B-16C66FF17AD4}" name="Kolonne162" dataDxfId="3"/>
    <tableColumn id="17" xr3:uid="{357C54D0-8816-7544-8BA6-46BE86F43986}" name="Kolonne17" dataDxfId="2"/>
    <tableColumn id="18" xr3:uid="{B9F4D477-372F-A64A-9CD8-D467B9266CEF}" name="Kolonne18" dataDxfId="1"/>
    <tableColumn id="19" xr3:uid="{B8745AEB-DBE5-FF49-89AC-EEEFFA609FA3}" name="Kolonne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EA9E7-4898-CB46-BBBE-5FA00FDE827A}">
  <sheetPr>
    <pageSetUpPr fitToPage="1"/>
  </sheetPr>
  <dimension ref="A1:DV65"/>
  <sheetViews>
    <sheetView tabSelected="1" zoomScale="40" zoomScaleNormal="40" workbookViewId="0">
      <selection activeCell="B4" sqref="B1:B4"/>
    </sheetView>
  </sheetViews>
  <sheetFormatPr baseColWidth="10" defaultRowHeight="31" x14ac:dyDescent="0.35"/>
  <cols>
    <col min="1" max="1" width="9.83203125" style="27" customWidth="1"/>
    <col min="2" max="2" width="45.5" style="32" customWidth="1"/>
    <col min="3" max="3" width="41.33203125" style="32" customWidth="1"/>
    <col min="4" max="4" width="22.83203125" style="27" customWidth="1"/>
    <col min="5" max="5" width="31.83203125" style="33" customWidth="1"/>
    <col min="6" max="6" width="23.1640625" style="33" customWidth="1"/>
    <col min="7" max="7" width="18.33203125" style="31" customWidth="1"/>
    <col min="8" max="8" width="19.33203125" style="31" customWidth="1"/>
    <col min="9" max="11" width="26.6640625" style="31" customWidth="1"/>
    <col min="12" max="12" width="23" style="31" customWidth="1"/>
    <col min="13" max="24" width="20.33203125" style="31" customWidth="1"/>
    <col min="25" max="16384" width="10.83203125" style="33"/>
  </cols>
  <sheetData>
    <row r="1" spans="1:24" s="1" customFormat="1" ht="32" thickBot="1" x14ac:dyDescent="0.4">
      <c r="A1" s="4" t="s">
        <v>33</v>
      </c>
      <c r="B1" s="2" t="s">
        <v>34</v>
      </c>
      <c r="C1" s="2" t="s">
        <v>35</v>
      </c>
      <c r="D1" s="3" t="s">
        <v>36</v>
      </c>
      <c r="E1" s="2" t="s">
        <v>37</v>
      </c>
      <c r="F1" s="2" t="s">
        <v>68</v>
      </c>
      <c r="G1" s="52" t="s">
        <v>38</v>
      </c>
      <c r="H1" s="52" t="s">
        <v>39</v>
      </c>
      <c r="I1" s="52" t="s">
        <v>40</v>
      </c>
      <c r="J1" s="52" t="s">
        <v>164</v>
      </c>
      <c r="K1" s="52" t="s">
        <v>75</v>
      </c>
      <c r="L1" s="52" t="s">
        <v>41</v>
      </c>
      <c r="M1" s="52" t="s">
        <v>42</v>
      </c>
      <c r="N1" s="52" t="s">
        <v>43</v>
      </c>
      <c r="O1" s="52" t="s">
        <v>44</v>
      </c>
      <c r="P1" s="52" t="s">
        <v>45</v>
      </c>
      <c r="Q1" s="52" t="s">
        <v>46</v>
      </c>
      <c r="R1" s="52" t="s">
        <v>47</v>
      </c>
      <c r="S1" s="52" t="s">
        <v>162</v>
      </c>
      <c r="T1" s="52" t="s">
        <v>48</v>
      </c>
      <c r="U1" s="52" t="s">
        <v>165</v>
      </c>
      <c r="V1" s="52" t="s">
        <v>49</v>
      </c>
      <c r="W1" s="52" t="s">
        <v>50</v>
      </c>
      <c r="X1" s="53" t="s">
        <v>51</v>
      </c>
    </row>
    <row r="2" spans="1:24" s="99" customFormat="1" ht="48" thickBot="1" x14ac:dyDescent="0.6">
      <c r="A2" s="44"/>
      <c r="B2" s="45" t="s">
        <v>235</v>
      </c>
      <c r="C2" s="45"/>
      <c r="D2" s="46"/>
      <c r="E2" s="45"/>
      <c r="F2" s="4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8"/>
    </row>
    <row r="3" spans="1:24" s="100" customFormat="1" ht="22" customHeight="1" x14ac:dyDescent="0.35">
      <c r="A3" s="50"/>
      <c r="B3" s="47"/>
      <c r="C3" s="47"/>
      <c r="D3" s="50"/>
      <c r="E3" s="47"/>
      <c r="F3" s="50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5"/>
    </row>
    <row r="4" spans="1:24" s="35" customFormat="1" ht="152" customHeight="1" x14ac:dyDescent="0.2">
      <c r="A4" s="5" t="s">
        <v>14</v>
      </c>
      <c r="B4" s="5" t="s">
        <v>9</v>
      </c>
      <c r="C4" s="5" t="s">
        <v>10</v>
      </c>
      <c r="D4" s="5" t="s">
        <v>31</v>
      </c>
      <c r="E4" s="5" t="s">
        <v>13</v>
      </c>
      <c r="F4" s="5" t="s">
        <v>93</v>
      </c>
      <c r="G4" s="56" t="s">
        <v>2</v>
      </c>
      <c r="H4" s="56" t="s">
        <v>102</v>
      </c>
      <c r="I4" s="56" t="s">
        <v>103</v>
      </c>
      <c r="J4" s="56" t="s">
        <v>181</v>
      </c>
      <c r="K4" s="56" t="s">
        <v>180</v>
      </c>
      <c r="L4" s="56" t="s">
        <v>179</v>
      </c>
      <c r="M4" s="56" t="s">
        <v>3</v>
      </c>
      <c r="N4" s="56" t="s">
        <v>4</v>
      </c>
      <c r="O4" s="56" t="s">
        <v>11</v>
      </c>
      <c r="P4" s="56" t="s">
        <v>5</v>
      </c>
      <c r="Q4" s="56" t="s">
        <v>6</v>
      </c>
      <c r="R4" s="56" t="s">
        <v>7</v>
      </c>
      <c r="S4" s="56" t="s">
        <v>163</v>
      </c>
      <c r="T4" s="56" t="s">
        <v>12</v>
      </c>
      <c r="U4" s="56" t="s">
        <v>166</v>
      </c>
      <c r="V4" s="56" t="s">
        <v>94</v>
      </c>
      <c r="W4" s="56" t="s">
        <v>8</v>
      </c>
      <c r="X4" s="57" t="s">
        <v>167</v>
      </c>
    </row>
    <row r="5" spans="1:24" s="100" customFormat="1" ht="71" customHeight="1" x14ac:dyDescent="0.2">
      <c r="A5" s="6" t="s">
        <v>15</v>
      </c>
      <c r="B5" s="7" t="s">
        <v>276</v>
      </c>
      <c r="C5" s="7" t="s">
        <v>28</v>
      </c>
      <c r="D5" s="6" t="s">
        <v>55</v>
      </c>
      <c r="E5" s="7" t="s">
        <v>52</v>
      </c>
      <c r="F5" s="58" t="s">
        <v>95</v>
      </c>
      <c r="G5" s="58" t="s">
        <v>104</v>
      </c>
      <c r="H5" s="58" t="s">
        <v>56</v>
      </c>
      <c r="I5" s="59" t="s">
        <v>61</v>
      </c>
      <c r="J5" s="59"/>
      <c r="K5" s="59" t="s">
        <v>67</v>
      </c>
      <c r="L5" s="58"/>
      <c r="M5" s="58" t="s">
        <v>70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60"/>
    </row>
    <row r="6" spans="1:24" s="100" customFormat="1" ht="73" customHeight="1" x14ac:dyDescent="0.2">
      <c r="A6" s="6" t="s">
        <v>16</v>
      </c>
      <c r="B6" s="7" t="s">
        <v>276</v>
      </c>
      <c r="C6" s="7" t="s">
        <v>27</v>
      </c>
      <c r="D6" s="6" t="s">
        <v>55</v>
      </c>
      <c r="E6" s="7" t="s">
        <v>53</v>
      </c>
      <c r="F6" s="58" t="s">
        <v>99</v>
      </c>
      <c r="G6" s="58" t="s">
        <v>105</v>
      </c>
      <c r="H6" s="58" t="s">
        <v>57</v>
      </c>
      <c r="I6" s="59" t="s">
        <v>62</v>
      </c>
      <c r="J6" s="59"/>
      <c r="K6" s="59" t="s">
        <v>108</v>
      </c>
      <c r="L6" s="58"/>
      <c r="M6" s="58" t="s">
        <v>64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60"/>
    </row>
    <row r="7" spans="1:24" s="100" customFormat="1" ht="89" customHeight="1" x14ac:dyDescent="0.2">
      <c r="A7" s="6" t="s">
        <v>17</v>
      </c>
      <c r="B7" s="7" t="s">
        <v>277</v>
      </c>
      <c r="C7" s="7" t="s">
        <v>29</v>
      </c>
      <c r="D7" s="6" t="s">
        <v>55</v>
      </c>
      <c r="E7" s="7" t="s">
        <v>54</v>
      </c>
      <c r="F7" s="58" t="s">
        <v>96</v>
      </c>
      <c r="G7" s="58" t="s">
        <v>105</v>
      </c>
      <c r="H7" s="58" t="s">
        <v>58</v>
      </c>
      <c r="I7" s="59" t="s">
        <v>63</v>
      </c>
      <c r="J7" s="59"/>
      <c r="K7" s="59" t="s">
        <v>67</v>
      </c>
      <c r="L7" s="58"/>
      <c r="M7" s="58" t="s">
        <v>65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60"/>
    </row>
    <row r="8" spans="1:24" s="100" customFormat="1" ht="69" customHeight="1" x14ac:dyDescent="0.2">
      <c r="A8" s="6" t="s">
        <v>18</v>
      </c>
      <c r="B8" s="7" t="s">
        <v>277</v>
      </c>
      <c r="C8" s="7" t="s">
        <v>26</v>
      </c>
      <c r="D8" s="6" t="s">
        <v>55</v>
      </c>
      <c r="E8" s="7" t="s">
        <v>139</v>
      </c>
      <c r="F8" s="58" t="s">
        <v>97</v>
      </c>
      <c r="G8" s="58" t="s">
        <v>106</v>
      </c>
      <c r="H8" s="58" t="s">
        <v>59</v>
      </c>
      <c r="I8" s="59" t="s">
        <v>62</v>
      </c>
      <c r="J8" s="59"/>
      <c r="K8" s="59" t="s">
        <v>108</v>
      </c>
      <c r="L8" s="58"/>
      <c r="M8" s="58" t="s">
        <v>66</v>
      </c>
      <c r="N8" s="58"/>
      <c r="O8" s="58"/>
      <c r="P8" s="58"/>
      <c r="Q8" s="58"/>
      <c r="R8" s="58"/>
      <c r="S8" s="58"/>
      <c r="T8" s="58"/>
      <c r="U8" s="58"/>
      <c r="V8" s="58"/>
      <c r="W8" s="58"/>
      <c r="X8" s="60"/>
    </row>
    <row r="9" spans="1:24" s="100" customFormat="1" ht="59" customHeight="1" x14ac:dyDescent="0.2">
      <c r="A9" s="6" t="s">
        <v>19</v>
      </c>
      <c r="B9" s="7" t="s">
        <v>277</v>
      </c>
      <c r="C9" s="7" t="s">
        <v>30</v>
      </c>
      <c r="D9" s="6" t="s">
        <v>55</v>
      </c>
      <c r="E9" s="7" t="s">
        <v>140</v>
      </c>
      <c r="F9" s="58" t="s">
        <v>98</v>
      </c>
      <c r="G9" s="58" t="s">
        <v>107</v>
      </c>
      <c r="H9" s="58" t="s">
        <v>60</v>
      </c>
      <c r="I9" s="59" t="s">
        <v>67</v>
      </c>
      <c r="J9" s="59"/>
      <c r="K9" s="59" t="s">
        <v>109</v>
      </c>
      <c r="L9" s="58"/>
      <c r="M9" s="58" t="s">
        <v>69</v>
      </c>
      <c r="N9" s="58"/>
      <c r="O9" s="58"/>
      <c r="P9" s="58"/>
      <c r="Q9" s="58"/>
      <c r="R9" s="58"/>
      <c r="S9" s="58"/>
      <c r="T9" s="58"/>
      <c r="U9" s="58"/>
      <c r="V9" s="58"/>
      <c r="W9" s="58"/>
      <c r="X9" s="60"/>
    </row>
    <row r="10" spans="1:24" s="100" customFormat="1" ht="94" customHeight="1" x14ac:dyDescent="0.2">
      <c r="A10" s="6" t="s">
        <v>20</v>
      </c>
      <c r="B10" s="7" t="s">
        <v>90</v>
      </c>
      <c r="C10" s="7" t="s">
        <v>25</v>
      </c>
      <c r="D10" s="6">
        <v>232</v>
      </c>
      <c r="E10" s="7" t="s">
        <v>141</v>
      </c>
      <c r="F10" s="58" t="s">
        <v>137</v>
      </c>
      <c r="G10" s="58" t="s">
        <v>280</v>
      </c>
      <c r="H10" s="58" t="s">
        <v>281</v>
      </c>
      <c r="I10" s="59"/>
      <c r="J10" s="59"/>
      <c r="K10" s="59" t="s">
        <v>74</v>
      </c>
      <c r="L10" s="58" t="s">
        <v>282</v>
      </c>
      <c r="M10" s="58" t="s">
        <v>283</v>
      </c>
      <c r="N10" s="58" t="s">
        <v>284</v>
      </c>
      <c r="O10" s="58" t="s">
        <v>285</v>
      </c>
      <c r="P10" s="58"/>
      <c r="Q10" s="58" t="s">
        <v>286</v>
      </c>
      <c r="R10" s="58" t="s">
        <v>287</v>
      </c>
      <c r="S10" s="58" t="s">
        <v>288</v>
      </c>
      <c r="T10" s="58"/>
      <c r="U10" s="58" t="s">
        <v>289</v>
      </c>
      <c r="V10" s="58" t="s">
        <v>290</v>
      </c>
      <c r="W10" s="58"/>
      <c r="X10" s="60" t="s">
        <v>291</v>
      </c>
    </row>
    <row r="11" spans="1:24" s="100" customFormat="1" ht="105" customHeight="1" x14ac:dyDescent="0.2">
      <c r="A11" s="6" t="s">
        <v>21</v>
      </c>
      <c r="B11" s="7" t="s">
        <v>90</v>
      </c>
      <c r="C11" s="7" t="s">
        <v>182</v>
      </c>
      <c r="D11" s="6">
        <v>39</v>
      </c>
      <c r="E11" s="7" t="s">
        <v>142</v>
      </c>
      <c r="F11" s="58" t="s">
        <v>137</v>
      </c>
      <c r="G11" s="58" t="s">
        <v>71</v>
      </c>
      <c r="H11" s="58">
        <v>3.07</v>
      </c>
      <c r="I11" s="103"/>
      <c r="J11" s="59" t="s">
        <v>172</v>
      </c>
      <c r="K11" s="59" t="s">
        <v>76</v>
      </c>
      <c r="L11" s="58" t="s">
        <v>79</v>
      </c>
      <c r="M11" s="58" t="s">
        <v>82</v>
      </c>
      <c r="N11" s="58" t="s">
        <v>87</v>
      </c>
      <c r="O11" s="58" t="s">
        <v>85</v>
      </c>
      <c r="P11" s="58"/>
      <c r="Q11" s="58">
        <v>2.8</v>
      </c>
      <c r="R11" s="58" t="s">
        <v>169</v>
      </c>
      <c r="S11" s="58" t="s">
        <v>170</v>
      </c>
      <c r="T11" s="58"/>
      <c r="U11" s="58" t="s">
        <v>171</v>
      </c>
      <c r="V11" s="58" t="s">
        <v>100</v>
      </c>
      <c r="W11" s="58"/>
      <c r="X11" s="61">
        <v>65</v>
      </c>
    </row>
    <row r="12" spans="1:24" s="100" customFormat="1" ht="96" x14ac:dyDescent="0.2">
      <c r="A12" s="6" t="s">
        <v>22</v>
      </c>
      <c r="B12" s="7" t="s">
        <v>91</v>
      </c>
      <c r="C12" s="7" t="s">
        <v>32</v>
      </c>
      <c r="D12" s="6">
        <v>10</v>
      </c>
      <c r="E12" s="7" t="s">
        <v>143</v>
      </c>
      <c r="F12" s="58" t="s">
        <v>137</v>
      </c>
      <c r="G12" s="58" t="s">
        <v>72</v>
      </c>
      <c r="H12" s="58">
        <v>3.08</v>
      </c>
      <c r="I12" s="59"/>
      <c r="J12" s="59" t="s">
        <v>168</v>
      </c>
      <c r="K12" s="59" t="s">
        <v>77</v>
      </c>
      <c r="L12" s="58" t="s">
        <v>80</v>
      </c>
      <c r="M12" s="58" t="s">
        <v>83</v>
      </c>
      <c r="N12" s="58" t="s">
        <v>88</v>
      </c>
      <c r="O12" s="58" t="s">
        <v>86</v>
      </c>
      <c r="P12" s="58"/>
      <c r="Q12" s="58">
        <v>2.62</v>
      </c>
      <c r="R12" s="58" t="s">
        <v>131</v>
      </c>
      <c r="S12" s="58" t="s">
        <v>150</v>
      </c>
      <c r="T12" s="58"/>
      <c r="U12" s="58" t="s">
        <v>175</v>
      </c>
      <c r="V12" s="58" t="s">
        <v>101</v>
      </c>
      <c r="W12" s="58"/>
      <c r="X12" s="61" t="s">
        <v>177</v>
      </c>
    </row>
    <row r="13" spans="1:24" ht="96" x14ac:dyDescent="0.35">
      <c r="A13" s="8" t="s">
        <v>23</v>
      </c>
      <c r="B13" s="9" t="s">
        <v>92</v>
      </c>
      <c r="C13" s="9" t="s">
        <v>32</v>
      </c>
      <c r="D13" s="8">
        <v>16</v>
      </c>
      <c r="E13" s="9" t="s">
        <v>144</v>
      </c>
      <c r="F13" s="62" t="s">
        <v>137</v>
      </c>
      <c r="G13" s="62" t="s">
        <v>73</v>
      </c>
      <c r="H13" s="62">
        <v>3.15</v>
      </c>
      <c r="I13" s="63"/>
      <c r="J13" s="63" t="s">
        <v>173</v>
      </c>
      <c r="K13" s="63" t="s">
        <v>78</v>
      </c>
      <c r="L13" s="62" t="s">
        <v>81</v>
      </c>
      <c r="M13" s="62" t="s">
        <v>84</v>
      </c>
      <c r="N13" s="62" t="s">
        <v>89</v>
      </c>
      <c r="O13" s="62" t="s">
        <v>86</v>
      </c>
      <c r="P13" s="62"/>
      <c r="Q13" s="62">
        <v>2.7</v>
      </c>
      <c r="R13" s="62" t="s">
        <v>131</v>
      </c>
      <c r="S13" s="62" t="s">
        <v>174</v>
      </c>
      <c r="T13" s="62"/>
      <c r="U13" s="62" t="s">
        <v>176</v>
      </c>
      <c r="V13" s="62" t="s">
        <v>100</v>
      </c>
      <c r="W13" s="62"/>
      <c r="X13" s="64" t="s">
        <v>178</v>
      </c>
    </row>
    <row r="14" spans="1:24" s="101" customFormat="1" ht="64" customHeight="1" x14ac:dyDescent="0.2">
      <c r="A14" s="10" t="s">
        <v>24</v>
      </c>
      <c r="B14" s="11" t="s">
        <v>115</v>
      </c>
      <c r="C14" s="12" t="s">
        <v>25</v>
      </c>
      <c r="D14" s="10">
        <v>4</v>
      </c>
      <c r="E14" s="11"/>
      <c r="F14" s="10">
        <v>21.2</v>
      </c>
      <c r="G14" s="65" t="s">
        <v>120</v>
      </c>
      <c r="H14" s="65" t="s">
        <v>119</v>
      </c>
      <c r="I14" s="65"/>
      <c r="J14" s="65"/>
      <c r="K14" s="65" t="s">
        <v>121</v>
      </c>
      <c r="L14" s="65" t="s">
        <v>122</v>
      </c>
      <c r="M14" s="65" t="s">
        <v>123</v>
      </c>
      <c r="N14" s="65">
        <v>0.4</v>
      </c>
      <c r="O14" s="65">
        <v>0.6</v>
      </c>
      <c r="P14" s="65" t="s">
        <v>125</v>
      </c>
      <c r="Q14" s="65" t="s">
        <v>126</v>
      </c>
      <c r="R14" s="65"/>
      <c r="S14" s="65"/>
      <c r="T14" s="65"/>
      <c r="U14" s="65"/>
      <c r="V14" s="65" t="s">
        <v>124</v>
      </c>
      <c r="W14" s="65"/>
      <c r="X14" s="65"/>
    </row>
    <row r="15" spans="1:24" s="100" customFormat="1" ht="65" customHeight="1" x14ac:dyDescent="0.2">
      <c r="A15" s="6" t="s">
        <v>110</v>
      </c>
      <c r="B15" s="7" t="s">
        <v>116</v>
      </c>
      <c r="C15" s="7" t="s">
        <v>136</v>
      </c>
      <c r="D15" s="6">
        <v>5</v>
      </c>
      <c r="E15" s="7"/>
      <c r="F15" s="6">
        <v>13.5</v>
      </c>
      <c r="G15" s="58" t="s">
        <v>130</v>
      </c>
      <c r="H15" s="58" t="s">
        <v>127</v>
      </c>
      <c r="I15" s="58"/>
      <c r="J15" s="58"/>
      <c r="K15" s="58" t="s">
        <v>78</v>
      </c>
      <c r="L15" s="58" t="s">
        <v>131</v>
      </c>
      <c r="M15" s="58" t="s">
        <v>132</v>
      </c>
      <c r="N15" s="58" t="s">
        <v>128</v>
      </c>
      <c r="O15" s="58" t="s">
        <v>129</v>
      </c>
      <c r="P15" s="58" t="s">
        <v>133</v>
      </c>
      <c r="Q15" s="58" t="s">
        <v>135</v>
      </c>
      <c r="R15" s="58"/>
      <c r="S15" s="58"/>
      <c r="T15" s="58"/>
      <c r="U15" s="58"/>
      <c r="V15" s="58" t="s">
        <v>134</v>
      </c>
      <c r="W15" s="58"/>
      <c r="X15" s="58"/>
    </row>
    <row r="16" spans="1:24" s="100" customFormat="1" ht="46" customHeight="1" x14ac:dyDescent="0.2">
      <c r="A16" s="13" t="s">
        <v>111</v>
      </c>
      <c r="B16" s="12" t="s">
        <v>117</v>
      </c>
      <c r="C16" s="12" t="s">
        <v>114</v>
      </c>
      <c r="D16" s="13">
        <v>13</v>
      </c>
      <c r="E16" s="12" t="s">
        <v>113</v>
      </c>
      <c r="F16" s="13">
        <v>20</v>
      </c>
      <c r="G16" s="66" t="s">
        <v>148</v>
      </c>
      <c r="H16" s="66" t="s">
        <v>145</v>
      </c>
      <c r="I16" s="66"/>
      <c r="J16" s="66"/>
      <c r="K16" s="66" t="s">
        <v>149</v>
      </c>
      <c r="L16" s="66" t="s">
        <v>150</v>
      </c>
      <c r="M16" s="66" t="s">
        <v>151</v>
      </c>
      <c r="N16" s="66" t="s">
        <v>146</v>
      </c>
      <c r="O16" s="66" t="s">
        <v>147</v>
      </c>
      <c r="P16" s="66" t="s">
        <v>153</v>
      </c>
      <c r="Q16" s="66" t="s">
        <v>152</v>
      </c>
      <c r="R16" s="66"/>
      <c r="S16" s="66"/>
      <c r="T16" s="66"/>
      <c r="U16" s="66"/>
      <c r="V16" s="66" t="s">
        <v>154</v>
      </c>
      <c r="W16" s="66"/>
      <c r="X16" s="66"/>
    </row>
    <row r="17" spans="1:126" s="100" customFormat="1" ht="39" customHeight="1" x14ac:dyDescent="0.2">
      <c r="A17" s="6" t="s">
        <v>112</v>
      </c>
      <c r="B17" s="7" t="s">
        <v>292</v>
      </c>
      <c r="C17" s="7"/>
      <c r="D17" s="6">
        <v>11</v>
      </c>
      <c r="E17" s="7"/>
      <c r="F17" s="67">
        <v>20.3</v>
      </c>
      <c r="G17" s="58" t="s">
        <v>160</v>
      </c>
      <c r="H17" s="58" t="s">
        <v>161</v>
      </c>
      <c r="I17" s="58"/>
      <c r="J17" s="58"/>
      <c r="K17" s="58" t="s">
        <v>158</v>
      </c>
      <c r="L17" s="58" t="s">
        <v>159</v>
      </c>
      <c r="M17" s="58" t="s">
        <v>157</v>
      </c>
      <c r="N17" s="58" t="s">
        <v>88</v>
      </c>
      <c r="O17" s="58" t="s">
        <v>85</v>
      </c>
      <c r="P17" s="58" t="s">
        <v>156</v>
      </c>
      <c r="Q17" s="58" t="s">
        <v>87</v>
      </c>
      <c r="R17" s="58"/>
      <c r="S17" s="58"/>
      <c r="T17" s="58"/>
      <c r="U17" s="58"/>
      <c r="V17" s="58" t="s">
        <v>155</v>
      </c>
      <c r="W17" s="58"/>
      <c r="X17" s="58"/>
    </row>
    <row r="18" spans="1:126" s="102" customFormat="1" ht="99" customHeight="1" x14ac:dyDescent="0.2">
      <c r="A18" s="14" t="s">
        <v>192</v>
      </c>
      <c r="B18" s="15" t="s">
        <v>183</v>
      </c>
      <c r="C18" s="16" t="s">
        <v>184</v>
      </c>
      <c r="D18" s="14" t="s">
        <v>55</v>
      </c>
      <c r="E18" s="16" t="s">
        <v>144</v>
      </c>
      <c r="F18" s="68"/>
      <c r="G18" s="69" t="s">
        <v>193</v>
      </c>
      <c r="H18" s="69" t="s">
        <v>186</v>
      </c>
      <c r="I18" s="69"/>
      <c r="J18" s="69" t="s">
        <v>208</v>
      </c>
      <c r="K18" s="70">
        <f>J18*1.5302</f>
        <v>7.8040199999999995</v>
      </c>
      <c r="L18" s="69" t="s">
        <v>213</v>
      </c>
      <c r="M18" s="69"/>
      <c r="N18" s="69" t="s">
        <v>221</v>
      </c>
      <c r="O18" s="69"/>
      <c r="P18" s="69"/>
      <c r="Q18" s="69" t="s">
        <v>216</v>
      </c>
      <c r="R18" s="69"/>
      <c r="S18" s="69" t="s">
        <v>225</v>
      </c>
      <c r="T18" s="69"/>
      <c r="U18" s="69" t="s">
        <v>226</v>
      </c>
      <c r="V18" s="66"/>
      <c r="W18" s="66"/>
      <c r="X18" s="66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</row>
    <row r="19" spans="1:126" ht="96" x14ac:dyDescent="0.35">
      <c r="A19" s="17" t="s">
        <v>195</v>
      </c>
      <c r="B19" s="18" t="s">
        <v>183</v>
      </c>
      <c r="C19" s="19" t="s">
        <v>184</v>
      </c>
      <c r="D19" s="17" t="s">
        <v>55</v>
      </c>
      <c r="E19" s="19" t="s">
        <v>144</v>
      </c>
      <c r="F19" s="71"/>
      <c r="G19" s="71" t="s">
        <v>185</v>
      </c>
      <c r="H19" s="71" t="s">
        <v>186</v>
      </c>
      <c r="I19" s="72"/>
      <c r="J19" s="72" t="s">
        <v>209</v>
      </c>
      <c r="K19" s="73">
        <f t="shared" ref="K19:K25" si="0">J19*1.5302</f>
        <v>6.8859000000000004</v>
      </c>
      <c r="L19" s="71" t="s">
        <v>214</v>
      </c>
      <c r="M19" s="71"/>
      <c r="N19" s="71" t="s">
        <v>221</v>
      </c>
      <c r="O19" s="71"/>
      <c r="P19" s="71"/>
      <c r="Q19" s="71" t="s">
        <v>217</v>
      </c>
      <c r="R19" s="71"/>
      <c r="S19" s="71" t="s">
        <v>223</v>
      </c>
      <c r="T19" s="71"/>
      <c r="U19" s="71">
        <v>326</v>
      </c>
      <c r="V19" s="74"/>
      <c r="W19" s="74"/>
      <c r="X19" s="74"/>
    </row>
    <row r="20" spans="1:126" ht="96" x14ac:dyDescent="0.35">
      <c r="A20" s="20" t="s">
        <v>197</v>
      </c>
      <c r="B20" s="21" t="s">
        <v>187</v>
      </c>
      <c r="C20" s="22" t="s">
        <v>184</v>
      </c>
      <c r="D20" s="20" t="s">
        <v>55</v>
      </c>
      <c r="E20" s="22" t="s">
        <v>144</v>
      </c>
      <c r="F20" s="75"/>
      <c r="G20" s="75" t="s">
        <v>188</v>
      </c>
      <c r="H20" s="75" t="s">
        <v>145</v>
      </c>
      <c r="I20" s="76"/>
      <c r="J20" s="76" t="s">
        <v>210</v>
      </c>
      <c r="K20" s="77">
        <f t="shared" si="0"/>
        <v>5.8147599999999997</v>
      </c>
      <c r="L20" s="75" t="s">
        <v>215</v>
      </c>
      <c r="M20" s="75"/>
      <c r="N20" s="75" t="s">
        <v>222</v>
      </c>
      <c r="O20" s="75"/>
      <c r="P20" s="75"/>
      <c r="Q20" s="75" t="s">
        <v>218</v>
      </c>
      <c r="R20" s="75"/>
      <c r="S20" s="75" t="s">
        <v>224</v>
      </c>
      <c r="T20" s="75"/>
      <c r="U20" s="75" t="s">
        <v>227</v>
      </c>
      <c r="V20" s="78"/>
      <c r="W20" s="78"/>
      <c r="X20" s="78"/>
    </row>
    <row r="21" spans="1:126" ht="96" x14ac:dyDescent="0.35">
      <c r="A21" s="17" t="s">
        <v>200</v>
      </c>
      <c r="B21" s="18" t="s">
        <v>189</v>
      </c>
      <c r="C21" s="19" t="s">
        <v>184</v>
      </c>
      <c r="D21" s="17" t="s">
        <v>55</v>
      </c>
      <c r="E21" s="19" t="s">
        <v>144</v>
      </c>
      <c r="F21" s="71"/>
      <c r="G21" s="71" t="s">
        <v>190</v>
      </c>
      <c r="H21" s="71" t="s">
        <v>191</v>
      </c>
      <c r="I21" s="72"/>
      <c r="J21" s="72" t="s">
        <v>211</v>
      </c>
      <c r="K21" s="73">
        <f t="shared" si="0"/>
        <v>6.4268400000000003</v>
      </c>
      <c r="L21" s="71" t="s">
        <v>79</v>
      </c>
      <c r="M21" s="71"/>
      <c r="N21" s="71" t="s">
        <v>221</v>
      </c>
      <c r="O21" s="71"/>
      <c r="P21" s="71"/>
      <c r="Q21" s="71" t="s">
        <v>219</v>
      </c>
      <c r="R21" s="71"/>
      <c r="S21" s="71" t="s">
        <v>174</v>
      </c>
      <c r="T21" s="71"/>
      <c r="U21" s="71" t="s">
        <v>293</v>
      </c>
      <c r="V21" s="74"/>
      <c r="W21" s="74"/>
      <c r="X21" s="74"/>
    </row>
    <row r="22" spans="1:126" ht="96" x14ac:dyDescent="0.35">
      <c r="A22" s="23" t="s">
        <v>202</v>
      </c>
      <c r="B22" s="24" t="s">
        <v>196</v>
      </c>
      <c r="C22" s="25" t="s">
        <v>184</v>
      </c>
      <c r="D22" s="23">
        <v>28</v>
      </c>
      <c r="E22" s="25" t="s">
        <v>144</v>
      </c>
      <c r="F22" s="79"/>
      <c r="G22" s="79" t="s">
        <v>193</v>
      </c>
      <c r="H22" s="79" t="s">
        <v>194</v>
      </c>
      <c r="I22" s="80"/>
      <c r="J22" s="80" t="s">
        <v>212</v>
      </c>
      <c r="K22" s="81">
        <f t="shared" si="0"/>
        <v>6.7328800000000006</v>
      </c>
      <c r="L22" s="79" t="s">
        <v>79</v>
      </c>
      <c r="M22" s="79"/>
      <c r="N22" s="79" t="s">
        <v>222</v>
      </c>
      <c r="O22" s="79"/>
      <c r="P22" s="79"/>
      <c r="Q22" s="79" t="s">
        <v>220</v>
      </c>
      <c r="R22" s="79"/>
      <c r="S22" s="79" t="s">
        <v>223</v>
      </c>
      <c r="T22" s="79"/>
      <c r="U22" s="79" t="s">
        <v>228</v>
      </c>
      <c r="V22" s="78"/>
      <c r="W22" s="78"/>
      <c r="X22" s="78"/>
    </row>
    <row r="23" spans="1:126" ht="96" x14ac:dyDescent="0.35">
      <c r="A23" s="17" t="s">
        <v>204</v>
      </c>
      <c r="B23" s="18" t="s">
        <v>198</v>
      </c>
      <c r="C23" s="19" t="s">
        <v>199</v>
      </c>
      <c r="D23" s="17">
        <v>5</v>
      </c>
      <c r="E23" s="19" t="s">
        <v>144</v>
      </c>
      <c r="F23" s="71"/>
      <c r="G23" s="71" t="s">
        <v>193</v>
      </c>
      <c r="H23" s="71" t="s">
        <v>206</v>
      </c>
      <c r="I23" s="82"/>
      <c r="J23" s="82" t="s">
        <v>229</v>
      </c>
      <c r="K23" s="73">
        <f t="shared" si="0"/>
        <v>8.2630800000000004</v>
      </c>
      <c r="L23" s="71" t="s">
        <v>230</v>
      </c>
      <c r="M23" s="71"/>
      <c r="N23" s="71" t="s">
        <v>231</v>
      </c>
      <c r="O23" s="71"/>
      <c r="P23" s="71"/>
      <c r="Q23" s="71" t="s">
        <v>232</v>
      </c>
      <c r="R23" s="71"/>
      <c r="S23" s="71" t="s">
        <v>233</v>
      </c>
      <c r="T23" s="71"/>
      <c r="U23" s="71" t="s">
        <v>294</v>
      </c>
      <c r="V23" s="74"/>
      <c r="W23" s="74"/>
      <c r="X23" s="74"/>
    </row>
    <row r="24" spans="1:126" ht="96" x14ac:dyDescent="0.35">
      <c r="A24" s="13" t="s">
        <v>203</v>
      </c>
      <c r="B24" s="26" t="s">
        <v>198</v>
      </c>
      <c r="C24" s="12" t="s">
        <v>201</v>
      </c>
      <c r="D24" s="13">
        <v>12</v>
      </c>
      <c r="E24" s="12" t="s">
        <v>144</v>
      </c>
      <c r="F24" s="66"/>
      <c r="G24" s="66" t="s">
        <v>190</v>
      </c>
      <c r="H24" s="66" t="s">
        <v>207</v>
      </c>
      <c r="I24" s="83"/>
      <c r="J24" s="83" t="s">
        <v>172</v>
      </c>
      <c r="K24" s="84">
        <f t="shared" si="0"/>
        <v>7.0389199999999992</v>
      </c>
      <c r="L24" s="66" t="s">
        <v>213</v>
      </c>
      <c r="M24" s="66"/>
      <c r="N24" s="66" t="s">
        <v>222</v>
      </c>
      <c r="O24" s="66"/>
      <c r="P24" s="66"/>
      <c r="Q24" s="66" t="s">
        <v>220</v>
      </c>
      <c r="R24" s="66"/>
      <c r="S24" s="66" t="s">
        <v>233</v>
      </c>
      <c r="T24" s="66"/>
      <c r="U24" s="66" t="s">
        <v>234</v>
      </c>
      <c r="V24" s="78"/>
      <c r="W24" s="78"/>
      <c r="X24" s="78"/>
    </row>
    <row r="25" spans="1:126" s="100" customFormat="1" ht="96" x14ac:dyDescent="0.2">
      <c r="A25" s="6" t="s">
        <v>205</v>
      </c>
      <c r="B25" s="7" t="s">
        <v>242</v>
      </c>
      <c r="C25" s="7"/>
      <c r="D25" s="7"/>
      <c r="E25" s="7" t="s">
        <v>144</v>
      </c>
      <c r="F25" s="7"/>
      <c r="G25" s="58">
        <v>10.3</v>
      </c>
      <c r="H25" s="58" t="s">
        <v>252</v>
      </c>
      <c r="I25" s="58"/>
      <c r="J25" s="58" t="s">
        <v>256</v>
      </c>
      <c r="K25" s="85">
        <f t="shared" si="0"/>
        <v>15.302</v>
      </c>
      <c r="L25" s="58"/>
      <c r="M25" s="58"/>
      <c r="N25" s="58" t="s">
        <v>265</v>
      </c>
      <c r="O25" s="58"/>
      <c r="P25" s="58"/>
      <c r="Q25" s="58" t="s">
        <v>261</v>
      </c>
      <c r="R25" s="58"/>
      <c r="S25" s="58" t="s">
        <v>268</v>
      </c>
      <c r="T25" s="58"/>
      <c r="U25" s="58" t="s">
        <v>271</v>
      </c>
      <c r="V25" s="58"/>
      <c r="W25" s="86"/>
      <c r="X25" s="87"/>
    </row>
    <row r="26" spans="1:126" s="100" customFormat="1" ht="96" x14ac:dyDescent="0.2">
      <c r="A26" s="13" t="s">
        <v>236</v>
      </c>
      <c r="B26" s="12" t="s">
        <v>243</v>
      </c>
      <c r="C26" s="12"/>
      <c r="D26" s="12"/>
      <c r="E26" s="12" t="s">
        <v>144</v>
      </c>
      <c r="F26" s="12"/>
      <c r="G26" s="66" t="s">
        <v>248</v>
      </c>
      <c r="H26" s="66" t="s">
        <v>127</v>
      </c>
      <c r="I26" s="66"/>
      <c r="J26" s="66" t="s">
        <v>257</v>
      </c>
      <c r="K26" s="84">
        <f t="shared" ref="K26" si="1">J26*1.5302</f>
        <v>13.098512000000001</v>
      </c>
      <c r="L26" s="66"/>
      <c r="M26" s="66"/>
      <c r="N26" s="66" t="s">
        <v>266</v>
      </c>
      <c r="O26" s="66"/>
      <c r="P26" s="66"/>
      <c r="Q26" s="66" t="s">
        <v>258</v>
      </c>
      <c r="R26" s="66"/>
      <c r="S26" s="66" t="s">
        <v>269</v>
      </c>
      <c r="T26" s="66"/>
      <c r="U26" s="66" t="s">
        <v>272</v>
      </c>
      <c r="V26" s="66"/>
      <c r="W26" s="88"/>
      <c r="X26" s="89"/>
    </row>
    <row r="27" spans="1:126" s="100" customFormat="1" ht="96" x14ac:dyDescent="0.2">
      <c r="A27" s="6" t="s">
        <v>237</v>
      </c>
      <c r="B27" s="7" t="s">
        <v>244</v>
      </c>
      <c r="C27" s="7"/>
      <c r="D27" s="7"/>
      <c r="E27" s="7" t="s">
        <v>144</v>
      </c>
      <c r="F27" s="7"/>
      <c r="G27" s="58" t="s">
        <v>249</v>
      </c>
      <c r="H27" s="58" t="s">
        <v>253</v>
      </c>
      <c r="I27" s="58"/>
      <c r="J27" s="85">
        <v>5.76</v>
      </c>
      <c r="K27" s="85">
        <f t="shared" ref="K27" si="2">J27*1.5302</f>
        <v>8.8139520000000005</v>
      </c>
      <c r="L27" s="58"/>
      <c r="M27" s="58"/>
      <c r="N27" s="58" t="s">
        <v>168</v>
      </c>
      <c r="O27" s="58"/>
      <c r="P27" s="58"/>
      <c r="Q27" s="58" t="s">
        <v>262</v>
      </c>
      <c r="R27" s="58"/>
      <c r="S27" s="58" t="s">
        <v>224</v>
      </c>
      <c r="T27" s="58"/>
      <c r="U27" s="58" t="s">
        <v>273</v>
      </c>
      <c r="V27" s="58"/>
      <c r="W27" s="86"/>
      <c r="X27" s="87"/>
    </row>
    <row r="28" spans="1:126" s="100" customFormat="1" ht="96" x14ac:dyDescent="0.2">
      <c r="A28" s="13" t="s">
        <v>238</v>
      </c>
      <c r="B28" s="12" t="s">
        <v>245</v>
      </c>
      <c r="C28" s="12"/>
      <c r="D28" s="12"/>
      <c r="E28" s="12" t="s">
        <v>144</v>
      </c>
      <c r="F28" s="12"/>
      <c r="G28" s="66" t="s">
        <v>250</v>
      </c>
      <c r="H28" s="66" t="s">
        <v>254</v>
      </c>
      <c r="I28" s="66"/>
      <c r="J28" s="66" t="s">
        <v>76</v>
      </c>
      <c r="K28" s="84">
        <f t="shared" ref="K28" si="3">J28*1.5302</f>
        <v>10.711399999999999</v>
      </c>
      <c r="L28" s="66"/>
      <c r="M28" s="66"/>
      <c r="N28" s="66" t="s">
        <v>74</v>
      </c>
      <c r="O28" s="66"/>
      <c r="P28" s="66"/>
      <c r="Q28" s="66" t="s">
        <v>258</v>
      </c>
      <c r="R28" s="66"/>
      <c r="S28" s="66" t="s">
        <v>269</v>
      </c>
      <c r="T28" s="66"/>
      <c r="U28" s="66" t="s">
        <v>274</v>
      </c>
      <c r="V28" s="66"/>
      <c r="W28" s="88"/>
      <c r="X28" s="89"/>
    </row>
    <row r="29" spans="1:126" s="100" customFormat="1" ht="96" x14ac:dyDescent="0.2">
      <c r="A29" s="6" t="s">
        <v>239</v>
      </c>
      <c r="B29" s="7" t="s">
        <v>246</v>
      </c>
      <c r="C29" s="7"/>
      <c r="D29" s="7"/>
      <c r="E29" s="7" t="s">
        <v>144</v>
      </c>
      <c r="F29" s="7"/>
      <c r="G29" s="58" t="s">
        <v>251</v>
      </c>
      <c r="H29" s="58" t="s">
        <v>206</v>
      </c>
      <c r="I29" s="58"/>
      <c r="J29" s="58" t="s">
        <v>259</v>
      </c>
      <c r="K29" s="85">
        <f t="shared" ref="K29" si="4">J29*1.5302</f>
        <v>13.15972</v>
      </c>
      <c r="L29" s="58"/>
      <c r="M29" s="58"/>
      <c r="N29" s="58" t="s">
        <v>259</v>
      </c>
      <c r="O29" s="58"/>
      <c r="P29" s="58"/>
      <c r="Q29" s="58" t="s">
        <v>263</v>
      </c>
      <c r="R29" s="58"/>
      <c r="S29" s="58" t="s">
        <v>270</v>
      </c>
      <c r="T29" s="58"/>
      <c r="U29" s="58" t="s">
        <v>275</v>
      </c>
      <c r="V29" s="58"/>
      <c r="W29" s="86"/>
      <c r="X29" s="87"/>
    </row>
    <row r="30" spans="1:126" s="100" customFormat="1" ht="97" thickBot="1" x14ac:dyDescent="0.25">
      <c r="A30" s="13" t="s">
        <v>240</v>
      </c>
      <c r="B30" s="12" t="s">
        <v>247</v>
      </c>
      <c r="C30" s="12"/>
      <c r="D30" s="13" t="s">
        <v>241</v>
      </c>
      <c r="E30" s="12" t="s">
        <v>144</v>
      </c>
      <c r="F30" s="12"/>
      <c r="G30" s="66" t="s">
        <v>250</v>
      </c>
      <c r="H30" s="66" t="s">
        <v>255</v>
      </c>
      <c r="I30" s="66"/>
      <c r="J30" s="66" t="s">
        <v>260</v>
      </c>
      <c r="K30" s="84">
        <f t="shared" ref="K30" si="5">J30*1.5302</f>
        <v>11.32348</v>
      </c>
      <c r="L30" s="66"/>
      <c r="M30" s="66"/>
      <c r="N30" s="66" t="s">
        <v>267</v>
      </c>
      <c r="O30" s="66"/>
      <c r="P30" s="66"/>
      <c r="Q30" s="66" t="s">
        <v>264</v>
      </c>
      <c r="R30" s="66"/>
      <c r="S30" s="90" t="s">
        <v>174</v>
      </c>
      <c r="T30" s="66"/>
      <c r="U30" s="66" t="s">
        <v>272</v>
      </c>
      <c r="V30" s="66"/>
      <c r="W30" s="88"/>
      <c r="X30" s="89"/>
    </row>
    <row r="31" spans="1:126" ht="32" thickBot="1" x14ac:dyDescent="0.4">
      <c r="B31" s="28" t="s">
        <v>138</v>
      </c>
      <c r="C31" s="29"/>
      <c r="D31" s="30"/>
      <c r="E31" s="29"/>
      <c r="F31" s="9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126" ht="32" thickBot="1" x14ac:dyDescent="0.4">
      <c r="B32" s="38" t="s">
        <v>118</v>
      </c>
      <c r="C32" s="39"/>
      <c r="D32" s="40"/>
      <c r="E32" s="39"/>
      <c r="F32" s="92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</row>
    <row r="33" spans="1:24" s="37" customFormat="1" ht="32" thickBot="1" x14ac:dyDescent="0.4">
      <c r="A33" s="36"/>
      <c r="B33" s="41" t="s">
        <v>278</v>
      </c>
      <c r="C33" s="42"/>
      <c r="D33" s="42"/>
      <c r="E33" s="42"/>
      <c r="F33" s="42"/>
      <c r="G33" s="93"/>
      <c r="H33" s="43"/>
      <c r="I33" s="36"/>
      <c r="J33" s="36"/>
      <c r="K33" s="36"/>
      <c r="L33" s="36"/>
      <c r="M33" s="94"/>
      <c r="N33" s="94"/>
      <c r="O33" s="94"/>
      <c r="P33" s="94"/>
      <c r="Q33" s="94"/>
      <c r="R33" s="94"/>
      <c r="S33" s="94"/>
      <c r="T33" s="94"/>
      <c r="U33" s="94"/>
      <c r="V33" s="95" t="s">
        <v>279</v>
      </c>
      <c r="W33" s="93"/>
      <c r="X33" s="96"/>
    </row>
    <row r="34" spans="1:24" x14ac:dyDescent="0.35">
      <c r="B34" s="34"/>
    </row>
    <row r="36" spans="1:24" x14ac:dyDescent="0.35">
      <c r="B36" s="48"/>
    </row>
    <row r="38" spans="1:24" x14ac:dyDescent="0.35">
      <c r="B38" s="49"/>
    </row>
    <row r="40" spans="1:24" x14ac:dyDescent="0.35">
      <c r="B40" s="49"/>
    </row>
    <row r="42" spans="1:24" x14ac:dyDescent="0.35">
      <c r="B42" s="48"/>
    </row>
    <row r="44" spans="1:24" x14ac:dyDescent="0.35">
      <c r="B44" s="49"/>
    </row>
    <row r="46" spans="1:24" x14ac:dyDescent="0.35">
      <c r="B46" s="48"/>
    </row>
    <row r="48" spans="1:24" x14ac:dyDescent="0.35">
      <c r="B48" s="49"/>
    </row>
    <row r="50" spans="2:2" x14ac:dyDescent="0.35">
      <c r="B50" s="49"/>
    </row>
    <row r="52" spans="2:2" x14ac:dyDescent="0.35">
      <c r="B52" s="104"/>
    </row>
    <row r="53" spans="2:2" x14ac:dyDescent="0.35">
      <c r="B53" s="104"/>
    </row>
    <row r="54" spans="2:2" x14ac:dyDescent="0.35">
      <c r="B54" s="105"/>
    </row>
    <row r="55" spans="2:2" x14ac:dyDescent="0.35">
      <c r="B55" s="105"/>
    </row>
    <row r="60" spans="2:2" x14ac:dyDescent="0.35">
      <c r="B60" s="34"/>
    </row>
    <row r="61" spans="2:2" x14ac:dyDescent="0.35">
      <c r="B61" s="49"/>
    </row>
    <row r="63" spans="2:2" x14ac:dyDescent="0.35">
      <c r="B63" s="49" t="s">
        <v>0</v>
      </c>
    </row>
    <row r="65" spans="2:2" x14ac:dyDescent="0.35">
      <c r="B65" s="49" t="s">
        <v>1</v>
      </c>
    </row>
  </sheetData>
  <mergeCells count="2">
    <mergeCell ref="B52:B53"/>
    <mergeCell ref="B54:B55"/>
  </mergeCells>
  <phoneticPr fontId="4" type="noConversion"/>
  <pageMargins left="0.75" right="0.3" top="0.25" bottom="0.15" header="0.1" footer="0.1"/>
  <pageSetup paperSize="9" scale="22" fitToHeight="2" orientation="landscape" horizontalDpi="0" verticalDpi="0" copies="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Brogren</dc:creator>
  <cp:lastModifiedBy>Carl-Henrik Brogren</cp:lastModifiedBy>
  <cp:lastPrinted>2023-10-30T17:32:23Z</cp:lastPrinted>
  <dcterms:created xsi:type="dcterms:W3CDTF">2022-02-25T01:26:12Z</dcterms:created>
  <dcterms:modified xsi:type="dcterms:W3CDTF">2023-10-30T17:33:44Z</dcterms:modified>
</cp:coreProperties>
</file>